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ANM\Desktop\旧PCデータ　2017.12.13\temporary\"/>
    </mc:Choice>
  </mc:AlternateContent>
  <xr:revisionPtr revIDLastSave="0" documentId="8_{92A77364-558E-45E5-A5CF-A7569839B02A}" xr6:coauthVersionLast="34" xr6:coauthVersionMax="34" xr10:uidLastSave="{00000000-0000-0000-0000-000000000000}"/>
  <bookViews>
    <workbookView xWindow="0" yWindow="0" windowWidth="20160" windowHeight="8616" xr2:uid="{A10F5D30-4529-47E3-BF34-40258673C836}"/>
  </bookViews>
  <sheets>
    <sheet name="排気濃度" sheetId="1" r:id="rId1"/>
    <sheet name="排液濃度" sheetId="2" r:id="rId2"/>
  </sheets>
  <definedNames>
    <definedName name="_xlnm.Print_Area" localSheetId="1">排液濃度!$A$1:$O$22</definedName>
  </definedNames>
  <calcPr calcId="1790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J5" i="2"/>
  <c r="N5" i="2"/>
  <c r="L5" i="1"/>
  <c r="Q5" i="1"/>
  <c r="R5" i="1"/>
  <c r="I5" i="1"/>
  <c r="J5" i="1"/>
  <c r="P5" i="1"/>
  <c r="F7" i="2"/>
  <c r="J7" i="2"/>
  <c r="N7" i="2"/>
  <c r="O7" i="2"/>
  <c r="F5" i="2"/>
  <c r="O5" i="2"/>
</calcChain>
</file>

<file path=xl/sharedStrings.xml><?xml version="1.0" encoding="utf-8"?>
<sst xmlns="http://schemas.openxmlformats.org/spreadsheetml/2006/main" count="69" uniqueCount="55">
  <si>
    <t>核種名</t>
    <rPh sb="0" eb="2">
      <t>カクシュ</t>
    </rPh>
    <rPh sb="2" eb="3">
      <t>メイ</t>
    </rPh>
    <phoneticPr fontId="2"/>
  </si>
  <si>
    <t>３月間最大使用</t>
    <rPh sb="1" eb="2">
      <t>ツキ</t>
    </rPh>
    <rPh sb="2" eb="3">
      <t>カン</t>
    </rPh>
    <rPh sb="3" eb="5">
      <t>サイダイ</t>
    </rPh>
    <rPh sb="5" eb="7">
      <t>シヨウ</t>
    </rPh>
    <phoneticPr fontId="2"/>
  </si>
  <si>
    <t>一日最大使用</t>
    <rPh sb="0" eb="2">
      <t>イチニチ</t>
    </rPh>
    <rPh sb="2" eb="4">
      <t>サイダイ</t>
    </rPh>
    <rPh sb="4" eb="6">
      <t>シヨウ</t>
    </rPh>
    <phoneticPr fontId="2"/>
  </si>
  <si>
    <t>１週間当たりの</t>
    <rPh sb="1" eb="3">
      <t>シュウカン</t>
    </rPh>
    <rPh sb="3" eb="4">
      <t>ア</t>
    </rPh>
    <phoneticPr fontId="2"/>
  </si>
  <si>
    <t>飛散率</t>
    <rPh sb="0" eb="2">
      <t>ヒサン</t>
    </rPh>
    <rPh sb="2" eb="3">
      <t>リツ</t>
    </rPh>
    <phoneticPr fontId="2"/>
  </si>
  <si>
    <t>透過率</t>
    <rPh sb="0" eb="3">
      <t>トウカリツ</t>
    </rPh>
    <phoneticPr fontId="2"/>
  </si>
  <si>
    <t>従事係数</t>
    <rPh sb="0" eb="2">
      <t>ジュウジ</t>
    </rPh>
    <rPh sb="2" eb="4">
      <t>ケイスウ</t>
    </rPh>
    <phoneticPr fontId="2"/>
  </si>
  <si>
    <t>総排気量</t>
    <rPh sb="0" eb="1">
      <t>ソウ</t>
    </rPh>
    <rPh sb="1" eb="4">
      <t>ハイキリョウ</t>
    </rPh>
    <phoneticPr fontId="2"/>
  </si>
  <si>
    <t>平均濃度</t>
    <rPh sb="0" eb="2">
      <t>ヘイキン</t>
    </rPh>
    <rPh sb="2" eb="4">
      <t>ノウド</t>
    </rPh>
    <phoneticPr fontId="2"/>
  </si>
  <si>
    <t>空気中の濃度限度</t>
    <rPh sb="0" eb="3">
      <t>クウキチュウ</t>
    </rPh>
    <rPh sb="4" eb="6">
      <t>ノウド</t>
    </rPh>
    <rPh sb="6" eb="8">
      <t>ゲンド</t>
    </rPh>
    <phoneticPr fontId="2"/>
  </si>
  <si>
    <t>排気中の濃度限度</t>
    <rPh sb="0" eb="2">
      <t>ハイキ</t>
    </rPh>
    <rPh sb="2" eb="3">
      <t>チュウ</t>
    </rPh>
    <rPh sb="4" eb="6">
      <t>ノウド</t>
    </rPh>
    <rPh sb="6" eb="8">
      <t>ゲンド</t>
    </rPh>
    <phoneticPr fontId="2"/>
  </si>
  <si>
    <t>治療病室</t>
    <rPh sb="0" eb="2">
      <t>チリョウ</t>
    </rPh>
    <rPh sb="2" eb="4">
      <t>ビョウシツ</t>
    </rPh>
    <phoneticPr fontId="2"/>
  </si>
  <si>
    <t>使用室</t>
    <rPh sb="0" eb="3">
      <t>シヨウシツ</t>
    </rPh>
    <phoneticPr fontId="2"/>
  </si>
  <si>
    <t>管理区域</t>
    <rPh sb="0" eb="2">
      <t>カンリ</t>
    </rPh>
    <rPh sb="2" eb="4">
      <t>クイキ</t>
    </rPh>
    <phoneticPr fontId="2"/>
  </si>
  <si>
    <t>排気口</t>
    <rPh sb="0" eb="3">
      <t>ハイキコウ</t>
    </rPh>
    <phoneticPr fontId="2"/>
  </si>
  <si>
    <t>使用日数（日）</t>
    <rPh sb="0" eb="2">
      <t>シヨウ</t>
    </rPh>
    <rPh sb="2" eb="4">
      <t>ニッスウ</t>
    </rPh>
    <rPh sb="5" eb="6">
      <t>ニチ</t>
    </rPh>
    <phoneticPr fontId="2"/>
  </si>
  <si>
    <t>⑧／⑩</t>
    <phoneticPr fontId="2"/>
  </si>
  <si>
    <t>-</t>
    <phoneticPr fontId="2"/>
  </si>
  <si>
    <t>Lu-177</t>
    <phoneticPr fontId="2"/>
  </si>
  <si>
    <t>物理学的</t>
    <rPh sb="0" eb="4">
      <t>ブツリガクテキ</t>
    </rPh>
    <phoneticPr fontId="2"/>
  </si>
  <si>
    <t>混入率</t>
    <rPh sb="0" eb="2">
      <t>コンニュウ</t>
    </rPh>
    <rPh sb="2" eb="3">
      <t>リツ</t>
    </rPh>
    <phoneticPr fontId="2"/>
  </si>
  <si>
    <t>貯留槽</t>
    <rPh sb="0" eb="2">
      <t>チョリュウ</t>
    </rPh>
    <rPh sb="2" eb="3">
      <t>ソウ</t>
    </rPh>
    <phoneticPr fontId="2"/>
  </si>
  <si>
    <t>満水期間</t>
    <rPh sb="0" eb="2">
      <t>マンスイ</t>
    </rPh>
    <rPh sb="2" eb="4">
      <t>キカン</t>
    </rPh>
    <phoneticPr fontId="2"/>
  </si>
  <si>
    <t>満水日数</t>
    <rPh sb="0" eb="2">
      <t>マンスイ</t>
    </rPh>
    <rPh sb="2" eb="4">
      <t>ニッスウ</t>
    </rPh>
    <phoneticPr fontId="2"/>
  </si>
  <si>
    <t>放置日数</t>
    <rPh sb="0" eb="2">
      <t>ホウチ</t>
    </rPh>
    <rPh sb="2" eb="4">
      <t>ニッスウ</t>
    </rPh>
    <phoneticPr fontId="2"/>
  </si>
  <si>
    <t>濃度限度</t>
    <rPh sb="0" eb="2">
      <t>ノウド</t>
    </rPh>
    <rPh sb="2" eb="4">
      <t>ゲンド</t>
    </rPh>
    <phoneticPr fontId="2"/>
  </si>
  <si>
    <t>３月間平均濃度</t>
    <rPh sb="1" eb="2">
      <t>ガツ</t>
    </rPh>
    <rPh sb="2" eb="3">
      <t>カン</t>
    </rPh>
    <rPh sb="3" eb="5">
      <t>ヘイキン</t>
    </rPh>
    <rPh sb="5" eb="7">
      <t>ノウド</t>
    </rPh>
    <phoneticPr fontId="2"/>
  </si>
  <si>
    <t>半減期（日数）</t>
    <rPh sb="0" eb="3">
      <t>ハンゲンキ</t>
    </rPh>
    <rPh sb="4" eb="6">
      <t>ニッスウ</t>
    </rPh>
    <phoneticPr fontId="2"/>
  </si>
  <si>
    <t>投与間隔</t>
    <rPh sb="0" eb="2">
      <t>トウヨ</t>
    </rPh>
    <rPh sb="2" eb="4">
      <t>カンカク</t>
    </rPh>
    <phoneticPr fontId="2"/>
  </si>
  <si>
    <t>λ</t>
    <phoneticPr fontId="2"/>
  </si>
  <si>
    <t>-</t>
    <phoneticPr fontId="2"/>
  </si>
  <si>
    <t>188号通知に基づく
通常の排水濃度計算</t>
    <rPh sb="3" eb="4">
      <t>ゴウ</t>
    </rPh>
    <rPh sb="4" eb="6">
      <t>ツウチ</t>
    </rPh>
    <rPh sb="7" eb="8">
      <t>モト</t>
    </rPh>
    <rPh sb="11" eb="13">
      <t>ツウジョウ</t>
    </rPh>
    <rPh sb="14" eb="16">
      <t>ハイスイ</t>
    </rPh>
    <rPh sb="16" eb="18">
      <t>ノウド</t>
    </rPh>
    <rPh sb="18" eb="20">
      <t>ケイサン</t>
    </rPh>
    <phoneticPr fontId="2"/>
  </si>
  <si>
    <t xml:space="preserve"> 施設の排気量</t>
    <rPh sb="1" eb="3">
      <t>シセツ</t>
    </rPh>
    <rPh sb="4" eb="7">
      <t>ハイキリョウ</t>
    </rPh>
    <phoneticPr fontId="2"/>
  </si>
  <si>
    <t>＠部屋</t>
    <rPh sb="1" eb="3">
      <t>ヘヤ</t>
    </rPh>
    <phoneticPr fontId="2"/>
  </si>
  <si>
    <t>＠排気</t>
    <rPh sb="1" eb="3">
      <t>ハイキ</t>
    </rPh>
    <phoneticPr fontId="2"/>
  </si>
  <si>
    <r>
      <t>（ｔ</t>
    </r>
    <r>
      <rPr>
        <vertAlign val="subscript"/>
        <sz val="11"/>
        <rFont val="ＭＳ ゴシック"/>
        <family val="3"/>
        <charset val="128"/>
      </rPr>
      <t>M</t>
    </r>
    <r>
      <rPr>
        <sz val="11"/>
        <rFont val="ＭＳ ゴシック"/>
        <family val="3"/>
        <charset val="128"/>
      </rPr>
      <t>）</t>
    </r>
    <phoneticPr fontId="2"/>
  </si>
  <si>
    <r>
      <t>容積（ｍ</t>
    </r>
    <r>
      <rPr>
        <vertAlign val="superscript"/>
        <sz val="11"/>
        <rFont val="ＭＳ ゴシック"/>
        <family val="3"/>
        <charset val="128"/>
      </rPr>
      <t>3</t>
    </r>
    <r>
      <rPr>
        <sz val="11"/>
        <rFont val="ＭＳ ゴシック"/>
        <family val="3"/>
        <charset val="128"/>
      </rPr>
      <t>）</t>
    </r>
    <rPh sb="0" eb="2">
      <t>ヨウセキ</t>
    </rPh>
    <phoneticPr fontId="2"/>
  </si>
  <si>
    <r>
      <t>（ｔ</t>
    </r>
    <r>
      <rPr>
        <vertAlign val="subscript"/>
        <sz val="11"/>
        <rFont val="ＭＳ ゴシック"/>
        <family val="3"/>
        <charset val="128"/>
      </rPr>
      <t>1</t>
    </r>
    <r>
      <rPr>
        <sz val="11"/>
        <rFont val="ＭＳ ゴシック"/>
        <family val="3"/>
        <charset val="128"/>
      </rPr>
      <t>）</t>
    </r>
    <phoneticPr fontId="2"/>
  </si>
  <si>
    <r>
      <t>（ｔ</t>
    </r>
    <r>
      <rPr>
        <vertAlign val="subscript"/>
        <sz val="11"/>
        <rFont val="ＭＳ ゴシック"/>
        <family val="3"/>
        <charset val="128"/>
      </rPr>
      <t>2</t>
    </r>
    <r>
      <rPr>
        <sz val="11"/>
        <rFont val="ＭＳ ゴシック"/>
        <family val="3"/>
        <charset val="128"/>
      </rPr>
      <t>）</t>
    </r>
    <phoneticPr fontId="2"/>
  </si>
  <si>
    <r>
      <t>（Bq/cm</t>
    </r>
    <r>
      <rPr>
        <vertAlign val="superscript"/>
        <sz val="11"/>
        <rFont val="ＭＳ ゴシック"/>
        <family val="3"/>
        <charset val="128"/>
      </rPr>
      <t>3</t>
    </r>
    <r>
      <rPr>
        <sz val="11"/>
        <rFont val="ＭＳ ゴシック"/>
        <family val="3"/>
        <charset val="128"/>
      </rPr>
      <t>)</t>
    </r>
    <phoneticPr fontId="2"/>
  </si>
  <si>
    <r>
      <t>一定間隔の投薬等により
実施されるRI内用療法に
適用可能な算定式</t>
    </r>
    <r>
      <rPr>
        <vertAlign val="superscript"/>
        <sz val="11"/>
        <rFont val="ＭＳ ゴシック"/>
        <family val="3"/>
        <charset val="128"/>
      </rPr>
      <t>※</t>
    </r>
    <phoneticPr fontId="2"/>
  </si>
  <si>
    <t>↑</t>
    <phoneticPr fontId="2"/>
  </si>
  <si>
    <t>濃度限度比</t>
    <rPh sb="0" eb="2">
      <t>ノウド</t>
    </rPh>
    <rPh sb="2" eb="4">
      <t>ゲンド</t>
    </rPh>
    <rPh sb="4" eb="5">
      <t>ヒ</t>
    </rPh>
    <phoneticPr fontId="2"/>
  </si>
  <si>
    <t>核種</t>
    <rPh sb="0" eb="2">
      <t>カクシュ</t>
    </rPh>
    <phoneticPr fontId="2"/>
  </si>
  <si>
    <t>貴施設で実施を想定した最少の投与間隔（日）を入れてください。</t>
    <rPh sb="0" eb="1">
      <t>キ</t>
    </rPh>
    <rPh sb="1" eb="3">
      <t>シセツ</t>
    </rPh>
    <rPh sb="4" eb="6">
      <t>ジッシ</t>
    </rPh>
    <rPh sb="7" eb="9">
      <t>ソウテイ</t>
    </rPh>
    <rPh sb="11" eb="13">
      <t>サイショウ</t>
    </rPh>
    <rPh sb="14" eb="16">
      <t>トウヨ</t>
    </rPh>
    <rPh sb="16" eb="18">
      <t>カンカク</t>
    </rPh>
    <rPh sb="19" eb="20">
      <t>ニチ</t>
    </rPh>
    <rPh sb="22" eb="23">
      <t>イ</t>
    </rPh>
    <phoneticPr fontId="2"/>
  </si>
  <si>
    <r>
      <t>m</t>
    </r>
    <r>
      <rPr>
        <vertAlign val="superscript"/>
        <sz val="11"/>
        <rFont val="ＭＳ ゴシック"/>
        <family val="3"/>
        <charset val="128"/>
      </rPr>
      <t>3</t>
    </r>
    <r>
      <rPr>
        <sz val="11"/>
        <rFont val="ＭＳ ゴシック"/>
        <family val="3"/>
        <charset val="128"/>
      </rPr>
      <t>/h*8h*診療日数</t>
    </r>
    <rPh sb="8" eb="10">
      <t>シンリョウ</t>
    </rPh>
    <rPh sb="10" eb="12">
      <t>ニッスウ</t>
    </rPh>
    <phoneticPr fontId="2"/>
  </si>
  <si>
    <r>
      <t>(Bq/cm</t>
    </r>
    <r>
      <rPr>
        <vertAlign val="superscript"/>
        <sz val="11"/>
        <rFont val="ＭＳ ゴシック"/>
        <family val="3"/>
        <charset val="128"/>
      </rPr>
      <t>3</t>
    </r>
    <r>
      <rPr>
        <sz val="11"/>
        <rFont val="ＭＳ ゴシック"/>
        <family val="3"/>
        <charset val="128"/>
      </rPr>
      <t>)</t>
    </r>
    <phoneticPr fontId="2"/>
  </si>
  <si>
    <r>
      <t>m</t>
    </r>
    <r>
      <rPr>
        <vertAlign val="superscript"/>
        <sz val="11"/>
        <rFont val="ＭＳ ゴシック"/>
        <family val="3"/>
        <charset val="128"/>
      </rPr>
      <t>3</t>
    </r>
    <r>
      <rPr>
        <sz val="11"/>
        <rFont val="ＭＳ ゴシック"/>
        <family val="3"/>
        <charset val="128"/>
      </rPr>
      <t>/h*8h*91d</t>
    </r>
    <phoneticPr fontId="2"/>
  </si>
  <si>
    <t>黄色のセルへ貴施設に応じた値を入れてください。</t>
    <rPh sb="0" eb="2">
      <t>キイロ</t>
    </rPh>
    <rPh sb="6" eb="7">
      <t>キ</t>
    </rPh>
    <rPh sb="7" eb="9">
      <t>シセツ</t>
    </rPh>
    <rPh sb="10" eb="11">
      <t>オウ</t>
    </rPh>
    <rPh sb="13" eb="14">
      <t>アタイ</t>
    </rPh>
    <rPh sb="15" eb="16">
      <t>イ</t>
    </rPh>
    <phoneticPr fontId="2"/>
  </si>
  <si>
    <t>予定数量（MBq）</t>
    <rPh sb="0" eb="2">
      <t>ヨテイ</t>
    </rPh>
    <rPh sb="2" eb="4">
      <t>スウリョウ</t>
    </rPh>
    <phoneticPr fontId="2"/>
  </si>
  <si>
    <r>
      <t>（ｍ</t>
    </r>
    <r>
      <rPr>
        <vertAlign val="superscript"/>
        <sz val="11"/>
        <rFont val="ＭＳ ゴシック"/>
        <family val="3"/>
        <charset val="128"/>
      </rPr>
      <t>3</t>
    </r>
    <r>
      <rPr>
        <sz val="11"/>
        <rFont val="ＭＳ ゴシック"/>
        <family val="3"/>
        <charset val="128"/>
      </rPr>
      <t>/h）</t>
    </r>
    <phoneticPr fontId="2"/>
  </si>
  <si>
    <t>３月間平均
濃度限度比</t>
    <rPh sb="6" eb="8">
      <t>ノウド</t>
    </rPh>
    <rPh sb="8" eb="10">
      <t>ゲンド</t>
    </rPh>
    <rPh sb="10" eb="11">
      <t>ヒ</t>
    </rPh>
    <phoneticPr fontId="2"/>
  </si>
  <si>
    <t>RI排気処理能力計算（平成13年3月12日付け医薬発第188号厚生労働省医薬局長通知による計算式）</t>
    <rPh sb="2" eb="4">
      <t>ハイキ</t>
    </rPh>
    <rPh sb="4" eb="6">
      <t>ショリ</t>
    </rPh>
    <rPh sb="6" eb="8">
      <t>ノウリョク</t>
    </rPh>
    <rPh sb="8" eb="10">
      <t>ケイサン</t>
    </rPh>
    <rPh sb="45" eb="47">
      <t>ケイサン</t>
    </rPh>
    <rPh sb="47" eb="48">
      <t>シキ</t>
    </rPh>
    <phoneticPr fontId="2"/>
  </si>
  <si>
    <t>RI排水処理能力計算（平成13年3月12日付け医薬発第188号厚生労働省医薬局長通知による計算式）</t>
    <rPh sb="2" eb="4">
      <t>ハイスイ</t>
    </rPh>
    <rPh sb="4" eb="6">
      <t>ショリ</t>
    </rPh>
    <rPh sb="6" eb="8">
      <t>ノウリョク</t>
    </rPh>
    <rPh sb="8" eb="10">
      <t>ケイサン</t>
    </rPh>
    <phoneticPr fontId="2"/>
  </si>
  <si>
    <t>　排水計算は隣のシートにあります。</t>
    <rPh sb="1" eb="3">
      <t>ハイスイ</t>
    </rPh>
    <rPh sb="3" eb="5">
      <t>ケイサン</t>
    </rPh>
    <rPh sb="6" eb="7">
      <t>トナリ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</si>
</sst>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20"/>
      <name val="ＭＳ ゴシック"/>
      <family val="3"/>
      <charset val="128"/>
    </font>
    <font>
      <vertAlign val="subscript"/>
      <sz val="11"/>
      <name val="ＭＳ ゴシック"/>
      <family val="3"/>
      <charset val="128"/>
    </font>
    <font>
      <vertAlign val="superscript"/>
      <sz val="11"/>
      <name val="ＭＳ ゴシック"/>
      <family val="3"/>
      <charset val="128"/>
    </font>
    <font>
      <b/>
      <sz val="11"/>
      <name val="ＭＳ ゴシック"/>
      <family val="3"/>
      <charset val="128"/>
    </font>
    <font>
      <sz val="11"/>
      <color indexed="10"/>
      <name val="ＭＳ ゴシック"/>
      <family val="3"/>
      <charset val="128"/>
    </font>
    <font>
      <b/>
      <sz val="24"/>
      <name val="ＭＳ ゴシック"/>
      <family val="3"/>
      <charset val="128"/>
    </font>
    <font>
      <b/>
      <sz val="14"/>
      <color rgb="FFFF0000"/>
      <name val="ＭＳ ゴシック"/>
      <family val="3"/>
      <charset val="128"/>
    </font>
    <font>
      <sz val="11"/>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3">
    <xf numFmtId="0" fontId="0" fillId="0" borderId="0" xfId="0"/>
    <xf numFmtId="0" fontId="0" fillId="0" borderId="0" xfId="0" applyAlignment="1">
      <alignment vertical="center"/>
    </xf>
    <xf numFmtId="0" fontId="3" fillId="0" borderId="0" xfId="0" applyFont="1"/>
    <xf numFmtId="0" fontId="4" fillId="0" borderId="0" xfId="0" applyFont="1"/>
    <xf numFmtId="0" fontId="3" fillId="0" borderId="1" xfId="0" applyFont="1" applyBorder="1" applyAlignment="1">
      <alignment horizontal="center"/>
    </xf>
    <xf numFmtId="0" fontId="3" fillId="0" borderId="6" xfId="0" applyFont="1" applyBorder="1" applyAlignment="1">
      <alignment horizontal="center"/>
    </xf>
    <xf numFmtId="0" fontId="3" fillId="0" borderId="6" xfId="0" quotePrefix="1" applyFont="1" applyBorder="1" applyAlignment="1">
      <alignment horizontal="center"/>
    </xf>
    <xf numFmtId="0" fontId="3" fillId="0" borderId="0" xfId="0" applyFont="1" applyAlignment="1">
      <alignment vertical="center" wrapText="1"/>
    </xf>
    <xf numFmtId="0" fontId="3" fillId="0" borderId="8" xfId="0" applyFont="1" applyBorder="1" applyAlignment="1">
      <alignment vertical="center"/>
    </xf>
    <xf numFmtId="38" fontId="3" fillId="3" borderId="8" xfId="1" applyFont="1" applyFill="1" applyBorder="1" applyAlignment="1">
      <alignment horizontal="right" vertical="center"/>
    </xf>
    <xf numFmtId="0" fontId="3" fillId="0" borderId="8" xfId="0" applyFont="1" applyBorder="1" applyAlignment="1">
      <alignment horizontal="center" vertical="center"/>
    </xf>
    <xf numFmtId="0" fontId="3" fillId="0" borderId="8"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8" xfId="0" applyFont="1" applyFill="1" applyBorder="1" applyAlignment="1">
      <alignment horizontal="center"/>
    </xf>
    <xf numFmtId="11" fontId="3" fillId="0" borderId="8" xfId="0" applyNumberFormat="1" applyFont="1" applyBorder="1" applyAlignment="1">
      <alignment vertical="center"/>
    </xf>
    <xf numFmtId="0" fontId="3" fillId="0" borderId="0" xfId="0" applyFont="1" applyAlignment="1">
      <alignment vertical="center"/>
    </xf>
    <xf numFmtId="0" fontId="7" fillId="0" borderId="0" xfId="0" applyFont="1"/>
    <xf numFmtId="0" fontId="3" fillId="0" borderId="0" xfId="0" applyFont="1" applyAlignment="1"/>
    <xf numFmtId="0" fontId="7" fillId="0" borderId="0" xfId="0" applyFont="1" applyAlignment="1">
      <alignment horizontal="center"/>
    </xf>
    <xf numFmtId="0" fontId="8" fillId="0" borderId="0" xfId="0" applyFont="1"/>
    <xf numFmtId="0" fontId="9" fillId="0" borderId="0" xfId="0" applyFont="1"/>
    <xf numFmtId="0" fontId="3" fillId="0" borderId="0" xfId="0" quotePrefix="1" applyFont="1"/>
    <xf numFmtId="0" fontId="3" fillId="0" borderId="2" xfId="0" applyFont="1" applyBorder="1"/>
    <xf numFmtId="0" fontId="3" fillId="0" borderId="3" xfId="0" applyFont="1" applyBorder="1" applyAlignment="1">
      <alignment horizontal="center"/>
    </xf>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shrinkToFit="1"/>
    </xf>
    <xf numFmtId="0" fontId="3" fillId="0" borderId="5" xfId="0" applyFont="1" applyFill="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38" fontId="3" fillId="3" borderId="8" xfId="1" applyFont="1" applyFill="1" applyBorder="1" applyAlignment="1">
      <alignment horizontal="center" vertical="center"/>
    </xf>
    <xf numFmtId="0" fontId="3" fillId="2" borderId="8" xfId="0" applyFont="1" applyFill="1" applyBorder="1" applyAlignment="1">
      <alignment horizontal="right"/>
    </xf>
    <xf numFmtId="0" fontId="3" fillId="0" borderId="8" xfId="0" applyFont="1" applyBorder="1" applyAlignment="1">
      <alignment horizontal="right" vertical="center"/>
    </xf>
    <xf numFmtId="11" fontId="3" fillId="0" borderId="8" xfId="0" applyNumberFormat="1" applyFont="1" applyBorder="1" applyAlignment="1">
      <alignment horizontal="center" vertical="center"/>
    </xf>
    <xf numFmtId="0" fontId="10" fillId="0" borderId="0" xfId="0" applyFont="1"/>
    <xf numFmtId="0" fontId="11" fillId="0" borderId="0" xfId="0" applyFont="1"/>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790574</xdr:colOff>
      <xdr:row>16</xdr:row>
      <xdr:rowOff>47626</xdr:rowOff>
    </xdr:from>
    <xdr:to>
      <xdr:col>10</xdr:col>
      <xdr:colOff>504824</xdr:colOff>
      <xdr:row>24</xdr:row>
      <xdr:rowOff>28576</xdr:rowOff>
    </xdr:to>
    <xdr:sp macro="" textlink="">
      <xdr:nvSpPr>
        <xdr:cNvPr id="5" name="テキスト ボックス 4">
          <a:extLst>
            <a:ext uri="{FF2B5EF4-FFF2-40B4-BE49-F238E27FC236}">
              <a16:creationId xmlns:a16="http://schemas.microsoft.com/office/drawing/2014/main" id="{64CD4381-A662-4AF4-8924-F5BFE2222B2C}"/>
            </a:ext>
          </a:extLst>
        </xdr:cNvPr>
        <xdr:cNvSpPr txBox="1"/>
      </xdr:nvSpPr>
      <xdr:spPr>
        <a:xfrm>
          <a:off x="790574" y="3438526"/>
          <a:ext cx="6981825"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定間隔の投薬等により実施される放射性同位元素内用療法に用いる核種の濃度の算定に当たって、核種の種類、使用予定数量及び使用間隔を予め定めて届出を行う場合に限り使用可能。この場合、放射性同位元素内用療法の実施に当たって、届出を行った諸事項を遵守するものとし、実施状況に関する記録を</a:t>
          </a:r>
          <a:r>
            <a:rPr kumimoji="1" lang="en-US" altLang="ja-JP" sz="1100"/>
            <a:t>5</a:t>
          </a:r>
          <a:r>
            <a:rPr kumimoji="1" lang="ja-JP" altLang="en-US" sz="1100"/>
            <a:t>年間保存することが必要。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5C9C0-FD71-4549-9BA1-F05836456B5F}">
  <sheetPr>
    <tabColor rgb="FF92D050"/>
  </sheetPr>
  <dimension ref="A1:R9"/>
  <sheetViews>
    <sheetView tabSelected="1" zoomScaleNormal="100" workbookViewId="0"/>
  </sheetViews>
  <sheetFormatPr defaultColWidth="8.88671875" defaultRowHeight="13.2" x14ac:dyDescent="0.2"/>
  <cols>
    <col min="1" max="1" width="10.109375" customWidth="1"/>
    <col min="2" max="2" width="20.44140625" bestFit="1" customWidth="1"/>
    <col min="3" max="3" width="18.33203125" bestFit="1" customWidth="1"/>
    <col min="4" max="4" width="16.109375" bestFit="1" customWidth="1"/>
    <col min="5" max="5" width="13.88671875" customWidth="1"/>
    <col min="6" max="7" width="6.88671875" hidden="1" customWidth="1"/>
    <col min="8" max="8" width="8.88671875" hidden="1" customWidth="1"/>
    <col min="9" max="9" width="13.44140625" hidden="1" customWidth="1"/>
    <col min="10" max="10" width="12.6640625" hidden="1" customWidth="1"/>
    <col min="11" max="11" width="12.33203125" hidden="1" customWidth="1"/>
    <col min="12" max="12" width="12.6640625" hidden="1" customWidth="1"/>
    <col min="13" max="13" width="17" hidden="1" customWidth="1"/>
    <col min="14" max="14" width="16.6640625" hidden="1" customWidth="1"/>
    <col min="15" max="15" width="9.109375" hidden="1" customWidth="1"/>
    <col min="16" max="16" width="9.109375" customWidth="1"/>
    <col min="17" max="17" width="9.6640625" customWidth="1"/>
    <col min="18" max="18" width="10.6640625" customWidth="1"/>
  </cols>
  <sheetData>
    <row r="1" spans="1:18" ht="18.75" customHeight="1" x14ac:dyDescent="0.35">
      <c r="A1" s="2" t="s">
        <v>52</v>
      </c>
      <c r="B1" s="2"/>
      <c r="C1" s="2"/>
      <c r="D1" s="20"/>
      <c r="E1" s="20"/>
      <c r="F1" s="2"/>
      <c r="G1" s="2"/>
      <c r="H1" s="2"/>
      <c r="I1" s="2"/>
      <c r="J1" s="2"/>
      <c r="K1" s="2"/>
      <c r="L1" s="2"/>
      <c r="M1" s="2"/>
      <c r="N1" s="2"/>
      <c r="O1" s="2"/>
      <c r="P1" s="2"/>
      <c r="Q1" s="2"/>
      <c r="R1" s="2"/>
    </row>
    <row r="2" spans="1:18" x14ac:dyDescent="0.2">
      <c r="A2" s="2"/>
      <c r="B2" s="2"/>
      <c r="C2" s="2"/>
      <c r="D2" s="2"/>
      <c r="E2" s="2"/>
      <c r="F2" s="2"/>
      <c r="G2" s="2"/>
      <c r="H2" s="2"/>
      <c r="I2" s="2"/>
      <c r="J2" s="21" t="s">
        <v>33</v>
      </c>
      <c r="K2" s="2"/>
      <c r="L2" s="21" t="s">
        <v>34</v>
      </c>
      <c r="M2" s="2"/>
      <c r="N2" s="2"/>
      <c r="O2" s="2"/>
      <c r="P2" s="2"/>
      <c r="Q2" s="2"/>
      <c r="R2" s="2"/>
    </row>
    <row r="3" spans="1:18" x14ac:dyDescent="0.2">
      <c r="A3" s="4" t="s">
        <v>0</v>
      </c>
      <c r="B3" s="4" t="s">
        <v>1</v>
      </c>
      <c r="C3" s="4" t="s">
        <v>2</v>
      </c>
      <c r="D3" s="4" t="s">
        <v>3</v>
      </c>
      <c r="E3" s="22" t="s">
        <v>32</v>
      </c>
      <c r="F3" s="4" t="s">
        <v>4</v>
      </c>
      <c r="G3" s="4" t="s">
        <v>5</v>
      </c>
      <c r="H3" s="23" t="s">
        <v>6</v>
      </c>
      <c r="I3" s="4" t="s">
        <v>7</v>
      </c>
      <c r="J3" s="4" t="s">
        <v>8</v>
      </c>
      <c r="K3" s="4" t="s">
        <v>7</v>
      </c>
      <c r="L3" s="4" t="s">
        <v>8</v>
      </c>
      <c r="M3" s="24" t="s">
        <v>9</v>
      </c>
      <c r="N3" s="24" t="s">
        <v>10</v>
      </c>
      <c r="O3" s="25" t="s">
        <v>11</v>
      </c>
      <c r="P3" s="37" t="s">
        <v>42</v>
      </c>
      <c r="Q3" s="38"/>
      <c r="R3" s="39"/>
    </row>
    <row r="4" spans="1:18" ht="15.6" x14ac:dyDescent="0.2">
      <c r="A4" s="5"/>
      <c r="B4" s="5" t="s">
        <v>49</v>
      </c>
      <c r="C4" s="6" t="s">
        <v>49</v>
      </c>
      <c r="D4" s="5" t="s">
        <v>15</v>
      </c>
      <c r="E4" s="5" t="s">
        <v>50</v>
      </c>
      <c r="F4" s="5"/>
      <c r="G4" s="5"/>
      <c r="H4" s="26"/>
      <c r="I4" s="27" t="s">
        <v>45</v>
      </c>
      <c r="J4" s="5" t="s">
        <v>46</v>
      </c>
      <c r="K4" s="5" t="s">
        <v>47</v>
      </c>
      <c r="L4" s="5" t="s">
        <v>46</v>
      </c>
      <c r="M4" s="5" t="s">
        <v>46</v>
      </c>
      <c r="N4" s="5" t="s">
        <v>46</v>
      </c>
      <c r="O4" s="26" t="s">
        <v>16</v>
      </c>
      <c r="P4" s="28" t="s">
        <v>12</v>
      </c>
      <c r="Q4" s="29" t="s">
        <v>13</v>
      </c>
      <c r="R4" s="30" t="s">
        <v>14</v>
      </c>
    </row>
    <row r="5" spans="1:18" s="1" customFormat="1" ht="15.9" customHeight="1" x14ac:dyDescent="0.2">
      <c r="A5" s="8" t="s">
        <v>18</v>
      </c>
      <c r="B5" s="31">
        <v>88800</v>
      </c>
      <c r="C5" s="31">
        <v>7400</v>
      </c>
      <c r="D5" s="12">
        <v>1</v>
      </c>
      <c r="E5" s="32">
        <v>11300</v>
      </c>
      <c r="F5" s="10">
        <v>1E-3</v>
      </c>
      <c r="G5" s="10">
        <v>0.01</v>
      </c>
      <c r="H5" s="10">
        <v>1</v>
      </c>
      <c r="I5" s="10">
        <f>E5*8*5</f>
        <v>452000</v>
      </c>
      <c r="J5" s="8">
        <f>C5*D5*F5*H5/I5</f>
        <v>1.6371681415929206E-5</v>
      </c>
      <c r="K5" s="10">
        <f>E5*8*91</f>
        <v>8226400</v>
      </c>
      <c r="L5" s="33">
        <f>B5*F5*G5/K5</f>
        <v>1.079451521929398E-7</v>
      </c>
      <c r="M5" s="13">
        <v>0.02</v>
      </c>
      <c r="N5" s="10">
        <v>1E-4</v>
      </c>
      <c r="O5" s="10" t="s">
        <v>17</v>
      </c>
      <c r="P5" s="34">
        <f>J5/M5</f>
        <v>8.185840707964603E-4</v>
      </c>
      <c r="Q5" s="34">
        <f>L5/(M5/10)</f>
        <v>5.3972576096469897E-5</v>
      </c>
      <c r="R5" s="34">
        <f>L5/N5</f>
        <v>1.0794515219293979E-3</v>
      </c>
    </row>
    <row r="7" spans="1:18" ht="16.2" x14ac:dyDescent="0.2">
      <c r="B7" s="35" t="s">
        <v>48</v>
      </c>
    </row>
    <row r="8" spans="1:18" ht="16.2" x14ac:dyDescent="0.2">
      <c r="B8" s="35" t="s">
        <v>54</v>
      </c>
    </row>
    <row r="9" spans="1:18" x14ac:dyDescent="0.2">
      <c r="B9" s="36"/>
    </row>
  </sheetData>
  <mergeCells count="1">
    <mergeCell ref="P3:R3"/>
  </mergeCells>
  <phoneticPr fontId="2"/>
  <pageMargins left="0.19685039370078741" right="0.19685039370078741" top="0.74803149606299213" bottom="0.27559055118110237" header="0.51181102362204722"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1A422-6BFF-4533-99F7-583C675A77A2}">
  <sheetPr>
    <tabColor rgb="FF92D050"/>
  </sheetPr>
  <dimension ref="A1:O22"/>
  <sheetViews>
    <sheetView zoomScaleNormal="100" zoomScaleSheetLayoutView="100" workbookViewId="0"/>
  </sheetViews>
  <sheetFormatPr defaultColWidth="8.88671875" defaultRowHeight="13.2" x14ac:dyDescent="0.2"/>
  <cols>
    <col min="1" max="1" width="25" style="2" customWidth="1"/>
    <col min="2" max="2" width="9.6640625" style="2" customWidth="1"/>
    <col min="3" max="3" width="20.44140625" style="2" bestFit="1" customWidth="1"/>
    <col min="4" max="4" width="18.33203125" style="2" bestFit="1" customWidth="1"/>
    <col min="5" max="5" width="16.109375" style="2" hidden="1" customWidth="1"/>
    <col min="6" max="6" width="11.6640625" style="2" hidden="1" customWidth="1"/>
    <col min="7" max="7" width="9.44140625" style="2" customWidth="1"/>
    <col min="8" max="8" width="7.44140625" style="2" hidden="1" customWidth="1"/>
    <col min="9" max="9" width="12.33203125" style="2" bestFit="1" customWidth="1"/>
    <col min="10" max="10" width="9.44140625" style="2" hidden="1" customWidth="1"/>
    <col min="11" max="12" width="9.44140625" style="2" bestFit="1" customWidth="1"/>
    <col min="13" max="13" width="10.109375" style="2" hidden="1" customWidth="1"/>
    <col min="14" max="14" width="16.109375" style="2" hidden="1" customWidth="1"/>
    <col min="15" max="15" width="13.44140625" style="2" customWidth="1"/>
    <col min="16" max="16384" width="8.88671875" style="2"/>
  </cols>
  <sheetData>
    <row r="1" spans="1:15" ht="15.75" customHeight="1" x14ac:dyDescent="0.3">
      <c r="A1" s="2" t="s">
        <v>53</v>
      </c>
      <c r="F1" s="3"/>
      <c r="G1" s="3"/>
    </row>
    <row r="2" spans="1:15" ht="16.5" customHeight="1" x14ac:dyDescent="0.3">
      <c r="E2" s="3"/>
      <c r="F2" s="3"/>
      <c r="G2" s="3"/>
    </row>
    <row r="3" spans="1:15" x14ac:dyDescent="0.2">
      <c r="B3" s="42" t="s">
        <v>43</v>
      </c>
      <c r="C3" s="4" t="s">
        <v>1</v>
      </c>
      <c r="D3" s="4" t="s">
        <v>2</v>
      </c>
      <c r="E3" s="4" t="s">
        <v>19</v>
      </c>
      <c r="F3" s="4"/>
      <c r="G3" s="4" t="s">
        <v>28</v>
      </c>
      <c r="H3" s="4" t="s">
        <v>20</v>
      </c>
      <c r="I3" s="4" t="s">
        <v>21</v>
      </c>
      <c r="J3" s="4" t="s">
        <v>22</v>
      </c>
      <c r="K3" s="4" t="s">
        <v>23</v>
      </c>
      <c r="L3" s="4" t="s">
        <v>24</v>
      </c>
      <c r="M3" s="4" t="s">
        <v>25</v>
      </c>
      <c r="N3" s="4" t="s">
        <v>26</v>
      </c>
      <c r="O3" s="40" t="s">
        <v>51</v>
      </c>
    </row>
    <row r="4" spans="1:15" ht="16.8" x14ac:dyDescent="0.3">
      <c r="B4" s="41"/>
      <c r="C4" s="5" t="s">
        <v>49</v>
      </c>
      <c r="D4" s="6" t="s">
        <v>49</v>
      </c>
      <c r="E4" s="5" t="s">
        <v>27</v>
      </c>
      <c r="F4" s="5" t="s">
        <v>29</v>
      </c>
      <c r="G4" s="6" t="s">
        <v>35</v>
      </c>
      <c r="H4" s="5"/>
      <c r="I4" s="5" t="s">
        <v>36</v>
      </c>
      <c r="J4" s="6" t="s">
        <v>37</v>
      </c>
      <c r="K4" s="6"/>
      <c r="L4" s="6" t="s">
        <v>38</v>
      </c>
      <c r="M4" s="6" t="s">
        <v>39</v>
      </c>
      <c r="N4" s="6" t="s">
        <v>39</v>
      </c>
      <c r="O4" s="41"/>
    </row>
    <row r="5" spans="1:15" s="15" customFormat="1" ht="26.4" x14ac:dyDescent="0.2">
      <c r="A5" s="7" t="s">
        <v>31</v>
      </c>
      <c r="B5" s="8" t="s">
        <v>18</v>
      </c>
      <c r="C5" s="9">
        <v>88800</v>
      </c>
      <c r="D5" s="9">
        <v>7400</v>
      </c>
      <c r="E5" s="10">
        <v>6.6470000000000002</v>
      </c>
      <c r="F5" s="10">
        <f>0.693/E5</f>
        <v>0.10425755980141416</v>
      </c>
      <c r="G5" s="10" t="s">
        <v>30</v>
      </c>
      <c r="H5" s="11">
        <v>0.01</v>
      </c>
      <c r="I5" s="12">
        <v>45</v>
      </c>
      <c r="J5" s="11">
        <f>ROUNDUP((C5/D5)/(91/K5),0)</f>
        <v>60</v>
      </c>
      <c r="K5" s="12">
        <v>450</v>
      </c>
      <c r="L5" s="12">
        <v>450</v>
      </c>
      <c r="M5" s="13">
        <v>2</v>
      </c>
      <c r="N5" s="14">
        <f>(D5*H5*((1-EXP(-F5*J5))/F5)*EXP(-F5*L5))/I5</f>
        <v>6.6337593005527111E-20</v>
      </c>
      <c r="O5" s="14">
        <f>N5/M5</f>
        <v>3.3168796502763556E-20</v>
      </c>
    </row>
    <row r="7" spans="1:15" s="15" customFormat="1" ht="42" x14ac:dyDescent="0.2">
      <c r="A7" s="7" t="s">
        <v>40</v>
      </c>
      <c r="B7" s="8" t="s">
        <v>18</v>
      </c>
      <c r="C7" s="9">
        <v>88800</v>
      </c>
      <c r="D7" s="9">
        <v>7400</v>
      </c>
      <c r="E7" s="10">
        <v>6.6470000000000002</v>
      </c>
      <c r="F7" s="10">
        <f>0.693/E7</f>
        <v>0.10425755980141416</v>
      </c>
      <c r="G7" s="12">
        <v>7</v>
      </c>
      <c r="H7" s="11">
        <v>0.01</v>
      </c>
      <c r="I7" s="12">
        <v>45</v>
      </c>
      <c r="J7" s="11">
        <f t="shared" ref="J7" si="0">ROUNDUP((C7/D7)/(91/K7),0)</f>
        <v>60</v>
      </c>
      <c r="K7" s="12">
        <v>450</v>
      </c>
      <c r="L7" s="12">
        <v>450</v>
      </c>
      <c r="M7" s="13">
        <v>2</v>
      </c>
      <c r="N7" s="14">
        <f>(D7*H7*((1-EXP(-F7*J7*G7))/(1-EXP(-F7*G7)))*EXP(-F7*L7)/I7)</f>
        <v>1.3377515577720544E-20</v>
      </c>
      <c r="O7" s="14">
        <f>N7/M7</f>
        <v>6.6887577888602721E-21</v>
      </c>
    </row>
    <row r="8" spans="1:15" x14ac:dyDescent="0.2">
      <c r="B8" s="16"/>
      <c r="C8" s="16"/>
      <c r="D8" s="16"/>
      <c r="E8" s="16"/>
      <c r="F8" s="16"/>
      <c r="G8" s="18" t="s">
        <v>41</v>
      </c>
      <c r="H8" s="16"/>
      <c r="I8" s="16"/>
      <c r="J8" s="16"/>
      <c r="K8" s="16"/>
      <c r="L8" s="16"/>
      <c r="M8" s="16"/>
      <c r="N8" s="16"/>
      <c r="O8" s="16"/>
    </row>
    <row r="9" spans="1:15" x14ac:dyDescent="0.2">
      <c r="B9" s="16"/>
      <c r="C9" s="16"/>
      <c r="D9" s="16"/>
      <c r="E9" s="16"/>
      <c r="F9" s="16"/>
      <c r="G9" s="16" t="s">
        <v>44</v>
      </c>
      <c r="H9" s="16"/>
      <c r="I9" s="16"/>
      <c r="J9" s="16"/>
      <c r="K9" s="16"/>
      <c r="L9" s="16"/>
      <c r="M9" s="16"/>
      <c r="N9" s="16"/>
      <c r="O9" s="16"/>
    </row>
    <row r="10" spans="1:15" x14ac:dyDescent="0.2">
      <c r="B10" s="16"/>
      <c r="C10" s="16"/>
      <c r="D10" s="16"/>
      <c r="E10" s="16"/>
      <c r="F10" s="16"/>
      <c r="G10" s="16"/>
      <c r="H10" s="16"/>
      <c r="I10" s="16"/>
      <c r="J10" s="16"/>
      <c r="K10" s="16"/>
      <c r="L10" s="16"/>
      <c r="M10" s="16"/>
      <c r="N10" s="16"/>
      <c r="O10" s="16"/>
    </row>
    <row r="11" spans="1:15" x14ac:dyDescent="0.2">
      <c r="A11" s="17"/>
      <c r="B11" s="16"/>
      <c r="C11" s="16"/>
      <c r="D11" s="16"/>
      <c r="E11" s="16"/>
      <c r="F11" s="16"/>
      <c r="G11" s="16"/>
      <c r="H11" s="16"/>
      <c r="I11" s="16"/>
      <c r="J11" s="16"/>
      <c r="K11" s="16"/>
      <c r="L11" s="16"/>
      <c r="M11" s="16"/>
      <c r="N11" s="16"/>
      <c r="O11" s="16"/>
    </row>
    <row r="12" spans="1:15" ht="16.2" x14ac:dyDescent="0.2">
      <c r="B12" s="35" t="s">
        <v>48</v>
      </c>
      <c r="C12" s="16"/>
      <c r="D12" s="16"/>
      <c r="E12" s="16"/>
      <c r="F12" s="16"/>
      <c r="G12" s="16"/>
      <c r="H12" s="16"/>
      <c r="I12" s="16"/>
      <c r="J12" s="16"/>
      <c r="K12" s="16"/>
      <c r="L12" s="16"/>
      <c r="M12" s="16"/>
      <c r="N12" s="16"/>
      <c r="O12" s="16"/>
    </row>
    <row r="13" spans="1:15" x14ac:dyDescent="0.2">
      <c r="B13" s="16"/>
      <c r="C13" s="16"/>
      <c r="D13" s="16"/>
      <c r="E13" s="16"/>
      <c r="F13" s="16"/>
      <c r="G13" s="16"/>
      <c r="H13" s="16"/>
      <c r="I13" s="16"/>
      <c r="J13" s="16"/>
      <c r="K13" s="16"/>
      <c r="L13" s="16"/>
      <c r="M13" s="16"/>
      <c r="N13" s="16"/>
      <c r="O13" s="16"/>
    </row>
    <row r="14" spans="1:15" x14ac:dyDescent="0.2">
      <c r="B14" s="16"/>
      <c r="C14" s="16"/>
      <c r="D14" s="16"/>
      <c r="E14" s="16"/>
      <c r="F14" s="16"/>
      <c r="G14" s="16"/>
      <c r="H14" s="16"/>
      <c r="I14" s="16"/>
      <c r="J14" s="16"/>
      <c r="K14" s="16"/>
      <c r="L14" s="16"/>
      <c r="M14" s="16"/>
      <c r="N14" s="16"/>
      <c r="O14" s="16"/>
    </row>
    <row r="15" spans="1:15" x14ac:dyDescent="0.2">
      <c r="B15" s="16"/>
      <c r="C15" s="16"/>
      <c r="D15" s="16"/>
      <c r="E15" s="18"/>
      <c r="F15" s="18"/>
      <c r="G15" s="18"/>
      <c r="H15" s="16"/>
      <c r="I15" s="16"/>
      <c r="J15" s="16"/>
      <c r="K15" s="16"/>
      <c r="L15" s="16"/>
      <c r="M15" s="16"/>
      <c r="N15" s="16"/>
      <c r="O15" s="16"/>
    </row>
    <row r="16" spans="1:15" x14ac:dyDescent="0.2">
      <c r="B16" s="16"/>
      <c r="C16" s="16"/>
      <c r="D16" s="16"/>
      <c r="E16" s="18"/>
      <c r="F16" s="18"/>
      <c r="G16" s="18"/>
      <c r="H16" s="16"/>
      <c r="I16" s="16"/>
      <c r="J16" s="16"/>
      <c r="K16" s="16"/>
      <c r="L16" s="16"/>
      <c r="M16" s="16"/>
      <c r="N16" s="16"/>
      <c r="O16" s="16"/>
    </row>
    <row r="17" spans="2:15" x14ac:dyDescent="0.2">
      <c r="B17" s="16"/>
      <c r="C17" s="16"/>
      <c r="D17" s="16"/>
      <c r="E17" s="16"/>
      <c r="F17" s="16"/>
      <c r="G17" s="16"/>
      <c r="H17" s="16"/>
      <c r="I17" s="16"/>
      <c r="J17" s="16"/>
      <c r="K17" s="16"/>
      <c r="L17" s="16"/>
      <c r="M17" s="16"/>
      <c r="N17" s="16"/>
      <c r="O17" s="16"/>
    </row>
    <row r="18" spans="2:15" x14ac:dyDescent="0.2">
      <c r="B18" s="16"/>
      <c r="C18" s="16"/>
      <c r="D18" s="16"/>
      <c r="E18" s="16"/>
      <c r="F18" s="16"/>
      <c r="G18" s="16"/>
      <c r="H18" s="16"/>
      <c r="I18" s="16"/>
      <c r="J18" s="16"/>
      <c r="K18" s="16"/>
      <c r="L18" s="16"/>
      <c r="M18" s="16"/>
      <c r="N18" s="16"/>
      <c r="O18" s="16"/>
    </row>
    <row r="19" spans="2:15" x14ac:dyDescent="0.2">
      <c r="B19" s="16"/>
      <c r="C19" s="16"/>
      <c r="D19" s="16"/>
      <c r="E19" s="16"/>
      <c r="F19" s="16"/>
      <c r="G19" s="16"/>
      <c r="H19" s="16"/>
      <c r="I19" s="16"/>
      <c r="J19" s="16"/>
      <c r="K19" s="16"/>
      <c r="L19" s="16"/>
      <c r="M19" s="16"/>
      <c r="N19" s="16"/>
      <c r="O19" s="16"/>
    </row>
    <row r="20" spans="2:15" x14ac:dyDescent="0.2">
      <c r="B20" s="16"/>
      <c r="C20" s="16"/>
      <c r="D20" s="16"/>
      <c r="E20" s="16"/>
      <c r="F20" s="16"/>
      <c r="G20" s="16"/>
      <c r="H20" s="16"/>
      <c r="I20" s="16"/>
      <c r="J20" s="16"/>
      <c r="K20" s="16"/>
      <c r="L20" s="16"/>
      <c r="M20" s="16"/>
      <c r="N20" s="16"/>
      <c r="O20" s="16"/>
    </row>
    <row r="21" spans="2:15" x14ac:dyDescent="0.2">
      <c r="B21" s="16"/>
      <c r="C21" s="16"/>
      <c r="D21" s="16"/>
      <c r="E21" s="16"/>
      <c r="F21" s="16"/>
      <c r="G21" s="16"/>
      <c r="H21" s="16"/>
      <c r="I21" s="16"/>
      <c r="J21" s="16"/>
      <c r="K21" s="19"/>
      <c r="L21" s="16"/>
      <c r="M21" s="16"/>
      <c r="N21" s="16"/>
      <c r="O21" s="16"/>
    </row>
    <row r="22" spans="2:15" x14ac:dyDescent="0.2">
      <c r="K22" s="19"/>
    </row>
  </sheetData>
  <mergeCells count="2">
    <mergeCell ref="O3:O4"/>
    <mergeCell ref="B3:B4"/>
  </mergeCells>
  <phoneticPr fontId="2"/>
  <pageMargins left="0.31496062992125984" right="0.35433070866141736" top="0.78740157480314965" bottom="0" header="0.51181102362204722" footer="0.51181102362204722"/>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排気濃度</vt:lpstr>
      <vt:lpstr>排液濃度</vt:lpstr>
      <vt:lpstr>排液濃度!Print_Area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伸貴</dc:creator>
  <cp:lastModifiedBy>ANM</cp:lastModifiedBy>
  <cp:lastPrinted>2018-08-01T04:49:22Z</cp:lastPrinted>
  <dcterms:created xsi:type="dcterms:W3CDTF">2018-06-20T00:55:28Z</dcterms:created>
  <dcterms:modified xsi:type="dcterms:W3CDTF">2018-09-04T05:41:59Z</dcterms:modified>
</cp:coreProperties>
</file>